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 activeTab="3"/>
  </bookViews>
  <sheets>
    <sheet name="New Build Help to Buy" sheetId="1" r:id="rId1"/>
    <sheet name="Existing Homes Help to Buy" sheetId="2" r:id="rId2"/>
    <sheet name="London boroughs" sheetId="3" r:id="rId3"/>
    <sheet name="Number of sales" sheetId="4" r:id="rId4"/>
  </sheets>
  <calcPr calcId="145621"/>
</workbook>
</file>

<file path=xl/calcChain.xml><?xml version="1.0" encoding="utf-8"?>
<calcChain xmlns="http://schemas.openxmlformats.org/spreadsheetml/2006/main">
  <c r="G37" i="3" l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17" i="2"/>
  <c r="E17" i="2"/>
  <c r="G14" i="2" s="1"/>
  <c r="C17" i="2"/>
  <c r="D7" i="2" s="1"/>
  <c r="B17" i="2"/>
  <c r="G4" i="2"/>
  <c r="G15" i="2"/>
  <c r="D14" i="2"/>
  <c r="D8" i="2"/>
  <c r="G7" i="2"/>
  <c r="G5" i="2"/>
  <c r="D5" i="2"/>
  <c r="G11" i="2"/>
  <c r="D11" i="2"/>
  <c r="D6" i="2"/>
  <c r="F17" i="1"/>
  <c r="C17" i="1"/>
  <c r="D11" i="1" s="1"/>
  <c r="E17" i="1"/>
  <c r="G14" i="1" s="1"/>
  <c r="B17" i="1"/>
  <c r="D10" i="2" l="1"/>
  <c r="D13" i="2"/>
  <c r="D9" i="2"/>
  <c r="G13" i="2"/>
  <c r="G12" i="2"/>
  <c r="G6" i="2"/>
  <c r="G9" i="2"/>
  <c r="G10" i="2"/>
  <c r="G8" i="2"/>
  <c r="D6" i="1"/>
  <c r="G10" i="1"/>
  <c r="D8" i="1"/>
  <c r="G11" i="1"/>
  <c r="G5" i="1"/>
  <c r="G13" i="1"/>
  <c r="G7" i="1"/>
  <c r="G15" i="1"/>
  <c r="D4" i="1"/>
  <c r="D12" i="1"/>
  <c r="D5" i="1"/>
  <c r="D10" i="1"/>
  <c r="G4" i="1"/>
  <c r="G8" i="1"/>
  <c r="G12" i="1"/>
  <c r="D9" i="1"/>
  <c r="D7" i="1"/>
  <c r="G6" i="1"/>
  <c r="G9" i="1"/>
</calcChain>
</file>

<file path=xl/sharedStrings.xml><?xml version="1.0" encoding="utf-8"?>
<sst xmlns="http://schemas.openxmlformats.org/spreadsheetml/2006/main" count="142" uniqueCount="106">
  <si>
    <t xml:space="preserve">Help to Buy Analysis </t>
  </si>
  <si>
    <t xml:space="preserve">Region </t>
  </si>
  <si>
    <t>South-East</t>
  </si>
  <si>
    <t>East</t>
  </si>
  <si>
    <t>South-West</t>
  </si>
  <si>
    <t>North-West</t>
  </si>
  <si>
    <t>West Midlands</t>
  </si>
  <si>
    <t>East Midlands</t>
  </si>
  <si>
    <t>Yorkshire and the Humber</t>
  </si>
  <si>
    <t>London</t>
  </si>
  <si>
    <t>North East</t>
  </si>
  <si>
    <t>Northern Ireland</t>
  </si>
  <si>
    <t>Scotland</t>
  </si>
  <si>
    <t>Wales</t>
  </si>
  <si>
    <t>Total</t>
  </si>
  <si>
    <t xml:space="preserve">Total </t>
  </si>
  <si>
    <t>New build @75% LTV</t>
  </si>
  <si>
    <t xml:space="preserve">Existing home @ 95% </t>
  </si>
  <si>
    <t>£164, 670</t>
  </si>
  <si>
    <t>Average value</t>
  </si>
  <si>
    <t>Year on Year price changes</t>
  </si>
  <si>
    <t>N/A</t>
  </si>
  <si>
    <t>% of Total</t>
  </si>
  <si>
    <t>Year on Year price changes (LR)</t>
  </si>
  <si>
    <t>London Boroughs</t>
  </si>
  <si>
    <t>E09000016</t>
  </si>
  <si>
    <t>Havering</t>
  </si>
  <si>
    <t>E09000004</t>
  </si>
  <si>
    <t>Bexley</t>
  </si>
  <si>
    <t>E09000002</t>
  </si>
  <si>
    <t>Barking and Dagenham</t>
  </si>
  <si>
    <t>E09000032</t>
  </si>
  <si>
    <t>Wandsworth</t>
  </si>
  <si>
    <t>E09000006</t>
  </si>
  <si>
    <t>Bromley</t>
  </si>
  <si>
    <t>E09000009</t>
  </si>
  <si>
    <t>Ealing</t>
  </si>
  <si>
    <t>E09000017</t>
  </si>
  <si>
    <t>Hillingdon</t>
  </si>
  <si>
    <t>E09000025</t>
  </si>
  <si>
    <t>Newham</t>
  </si>
  <si>
    <t>E09000011</t>
  </si>
  <si>
    <t>Greenwich</t>
  </si>
  <si>
    <t>E09000029</t>
  </si>
  <si>
    <t>Sutton</t>
  </si>
  <si>
    <t>E09000010</t>
  </si>
  <si>
    <t>Enfield</t>
  </si>
  <si>
    <t>E09000024</t>
  </si>
  <si>
    <t>Merton</t>
  </si>
  <si>
    <t>E09000003</t>
  </si>
  <si>
    <t>Barnet</t>
  </si>
  <si>
    <t>E09000008</t>
  </si>
  <si>
    <t>Croydon</t>
  </si>
  <si>
    <t>E09000023</t>
  </si>
  <si>
    <t>Lewisham</t>
  </si>
  <si>
    <t>E09000018</t>
  </si>
  <si>
    <t>Hounslow</t>
  </si>
  <si>
    <t>E09000021</t>
  </si>
  <si>
    <t>Kingston upon Thames</t>
  </si>
  <si>
    <t>E09000005</t>
  </si>
  <si>
    <t>Brent</t>
  </si>
  <si>
    <t>E09000030</t>
  </si>
  <si>
    <t>Tower Hamlets</t>
  </si>
  <si>
    <t>E09000019</t>
  </si>
  <si>
    <t>Islington</t>
  </si>
  <si>
    <t>E09000022</t>
  </si>
  <si>
    <t>Lambeth</t>
  </si>
  <si>
    <t>E09000015</t>
  </si>
  <si>
    <t>Harrow</t>
  </si>
  <si>
    <t>E09000012</t>
  </si>
  <si>
    <t>Hackney</t>
  </si>
  <si>
    <t>E09000007</t>
  </si>
  <si>
    <t>Camden</t>
  </si>
  <si>
    <t>E09000001</t>
  </si>
  <si>
    <t>City of London</t>
  </si>
  <si>
    <t>E09000013</t>
  </si>
  <si>
    <t>Hammersmith and Fulham</t>
  </si>
  <si>
    <t>E09000014</t>
  </si>
  <si>
    <t>Haringey</t>
  </si>
  <si>
    <t>E09000020</t>
  </si>
  <si>
    <t>Kensington and Chelsea</t>
  </si>
  <si>
    <t>E09000026</t>
  </si>
  <si>
    <t>Redbridge</t>
  </si>
  <si>
    <t>E09000027</t>
  </si>
  <si>
    <t>Richmond upon Thames</t>
  </si>
  <si>
    <t>E09000028</t>
  </si>
  <si>
    <t>Southwark</t>
  </si>
  <si>
    <t>E09000031</t>
  </si>
  <si>
    <t>Waltham Forest</t>
  </si>
  <si>
    <t>E09000033</t>
  </si>
  <si>
    <t>Westminster</t>
  </si>
  <si>
    <t xml:space="preserve">Help to buy new build by Lond local authority </t>
  </si>
  <si>
    <t>Land Registry price changes</t>
  </si>
  <si>
    <t>Prices still 10% below 2007 prices</t>
  </si>
  <si>
    <t>Prices still 3% below 2007 prices</t>
  </si>
  <si>
    <t>The number of property</t>
  </si>
  <si>
    <t>transactions has increased over</t>
  </si>
  <si>
    <t>the last year. From August to</t>
  </si>
  <si>
    <t>November 2012 there was an</t>
  </si>
  <si>
    <t>average of 60,272 sales per</t>
  </si>
  <si>
    <t>month. In the same months a</t>
  </si>
  <si>
    <t>year later, the figure was 75,114.</t>
  </si>
  <si>
    <t>In November 2013 sales were 78,000 of which 10000 were in London</t>
  </si>
  <si>
    <t xml:space="preserve">London sales are around 13% of total England Wales, yet share of help to by under 6%) </t>
  </si>
  <si>
    <t>Source: Land Registry</t>
  </si>
  <si>
    <t>Source: 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</si>
</sst>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333333"/>
      <name val="Arial"/>
      <family val="2"/>
    </font>
    <font>
      <sz val="14"/>
      <color rgb="FF333333"/>
      <name val="Arial"/>
      <family val="2"/>
    </font>
    <font>
      <sz val="18"/>
      <color theme="1"/>
      <name val="Calibri"/>
      <family val="2"/>
      <scheme val="minor"/>
    </font>
    <font>
      <b/>
      <sz val="14"/>
      <color rgb="FF333333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indent="3"/>
    </xf>
    <xf numFmtId="0" fontId="5" fillId="0" borderId="0" xfId="0" applyFont="1" applyAlignment="1">
      <alignment vertical="top" indent="3"/>
    </xf>
    <xf numFmtId="9" fontId="0" fillId="0" borderId="0" xfId="0" applyNumberFormat="1"/>
    <xf numFmtId="6" fontId="4" fillId="0" borderId="0" xfId="0" applyNumberFormat="1" applyFont="1" applyAlignment="1">
      <alignment vertical="top" indent="3"/>
    </xf>
    <xf numFmtId="6" fontId="4" fillId="0" borderId="0" xfId="0" applyNumberFormat="1" applyFont="1"/>
    <xf numFmtId="6" fontId="5" fillId="0" borderId="0" xfId="0" applyNumberFormat="1" applyFont="1" applyAlignment="1">
      <alignment vertical="top" indent="3"/>
    </xf>
    <xf numFmtId="0" fontId="6" fillId="0" borderId="0" xfId="0" applyFont="1"/>
    <xf numFmtId="0" fontId="5" fillId="0" borderId="0" xfId="0" applyFont="1" applyAlignment="1">
      <alignment horizontal="center" vertical="top"/>
    </xf>
    <xf numFmtId="6" fontId="5" fillId="0" borderId="0" xfId="0" applyNumberFormat="1" applyFont="1" applyAlignment="1">
      <alignment horizontal="center" vertical="top"/>
    </xf>
    <xf numFmtId="6" fontId="5" fillId="0" borderId="0" xfId="0" applyNumberFormat="1" applyFont="1" applyAlignment="1">
      <alignment horizontal="center"/>
    </xf>
    <xf numFmtId="9" fontId="5" fillId="0" borderId="0" xfId="1" applyFont="1" applyAlignment="1">
      <alignment horizontal="center" vertical="top"/>
    </xf>
    <xf numFmtId="0" fontId="7" fillId="0" borderId="0" xfId="0" applyFont="1" applyAlignment="1">
      <alignment vertical="top" indent="3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12" fillId="0" borderId="0" xfId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8" fontId="12" fillId="0" borderId="0" xfId="0" applyNumberFormat="1" applyFont="1" applyAlignment="1">
      <alignment horizontal="center"/>
    </xf>
    <xf numFmtId="17" fontId="11" fillId="0" borderId="0" xfId="0" applyNumberFormat="1" applyFont="1"/>
    <xf numFmtId="10" fontId="12" fillId="0" borderId="0" xfId="0" applyNumberFormat="1" applyFont="1"/>
    <xf numFmtId="9" fontId="12" fillId="0" borderId="0" xfId="0" applyNumberFormat="1" applyFont="1"/>
    <xf numFmtId="10" fontId="12" fillId="0" borderId="0" xfId="1" applyNumberFormat="1" applyFont="1"/>
    <xf numFmtId="0" fontId="14" fillId="0" borderId="1" xfId="2" applyFont="1" applyBorder="1"/>
    <xf numFmtId="0" fontId="13" fillId="0" borderId="1" xfId="2" applyFont="1" applyBorder="1"/>
    <xf numFmtId="3" fontId="14" fillId="0" borderId="1" xfId="2" applyNumberFormat="1" applyFont="1" applyBorder="1"/>
    <xf numFmtId="0" fontId="13" fillId="0" borderId="0" xfId="2" applyFont="1"/>
    <xf numFmtId="3" fontId="13" fillId="0" borderId="0" xfId="2" applyNumberFormat="1" applyFont="1"/>
    <xf numFmtId="0" fontId="13" fillId="0" borderId="0" xfId="2" applyFont="1">
      <alignment readingOrder="1"/>
    </xf>
    <xf numFmtId="3" fontId="13" fillId="0" borderId="0" xfId="2" applyNumberFormat="1" applyFont="1" applyFill="1"/>
    <xf numFmtId="9" fontId="0" fillId="0" borderId="0" xfId="1" applyFont="1"/>
    <xf numFmtId="10" fontId="0" fillId="0" borderId="0" xfId="0" applyNumberFormat="1"/>
    <xf numFmtId="9" fontId="4" fillId="0" borderId="0" xfId="1" applyFont="1"/>
    <xf numFmtId="8" fontId="4" fillId="0" borderId="0" xfId="0" applyNumberFormat="1" applyFont="1" applyAlignment="1">
      <alignment vertical="top" indent="3"/>
    </xf>
    <xf numFmtId="0" fontId="15" fillId="0" borderId="0" xfId="3"/>
  </cellXfs>
  <cellStyles count="4">
    <cellStyle name="%" xfId="2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317500</xdr:colOff>
      <xdr:row>9</xdr:row>
      <xdr:rowOff>44450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61500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organisations/department-for-communities-and-local-government/about/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andregistry.gov.uk/public/house-prices-and-s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organisations/department-for-communities-and-local-government/about/statistic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andregistry.gov.uk/public/house-prices-and-s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9" sqref="A19"/>
    </sheetView>
  </sheetViews>
  <sheetFormatPr defaultRowHeight="15" x14ac:dyDescent="0.25"/>
  <cols>
    <col min="1" max="1" width="37.85546875" style="1" customWidth="1"/>
    <col min="2" max="2" width="13.140625" customWidth="1"/>
    <col min="3" max="3" width="26.5703125" customWidth="1"/>
    <col min="4" max="4" width="15.42578125" customWidth="1"/>
    <col min="5" max="5" width="28.5703125" customWidth="1"/>
    <col min="6" max="6" width="29.85546875" customWidth="1"/>
    <col min="7" max="7" width="15.140625" customWidth="1"/>
    <col min="8" max="8" width="35.5703125" customWidth="1"/>
  </cols>
  <sheetData>
    <row r="1" spans="1:10" ht="20.100000000000001" x14ac:dyDescent="0.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" x14ac:dyDescent="0.4">
      <c r="A2" s="17"/>
      <c r="B2" s="16"/>
      <c r="C2" s="16"/>
      <c r="D2" s="16"/>
      <c r="E2" s="16"/>
      <c r="F2" s="16"/>
      <c r="G2" s="16"/>
      <c r="H2" s="24">
        <v>41640</v>
      </c>
      <c r="I2" s="16"/>
      <c r="J2" s="16"/>
    </row>
    <row r="3" spans="1:10" ht="18" x14ac:dyDescent="0.4">
      <c r="A3" s="18" t="s">
        <v>1</v>
      </c>
      <c r="B3" s="18" t="s">
        <v>14</v>
      </c>
      <c r="C3" s="18" t="s">
        <v>16</v>
      </c>
      <c r="D3" s="18" t="s">
        <v>22</v>
      </c>
      <c r="E3" s="19" t="s">
        <v>17</v>
      </c>
      <c r="F3" s="18" t="s">
        <v>19</v>
      </c>
      <c r="G3" s="18" t="s">
        <v>22</v>
      </c>
      <c r="H3" s="18" t="s">
        <v>23</v>
      </c>
      <c r="I3" s="16"/>
      <c r="J3" s="16"/>
    </row>
    <row r="4" spans="1:10" ht="18" x14ac:dyDescent="0.35">
      <c r="A4" s="14" t="s">
        <v>2</v>
      </c>
      <c r="B4" s="10">
        <v>2844</v>
      </c>
      <c r="C4" s="10">
        <v>2542</v>
      </c>
      <c r="D4" s="20">
        <f t="shared" ref="D4:D12" si="0">SUM(C4/$C$17)</f>
        <v>0.17149025163597112</v>
      </c>
      <c r="E4" s="10">
        <v>302</v>
      </c>
      <c r="F4" s="11">
        <v>205407</v>
      </c>
      <c r="G4" s="13">
        <f t="shared" ref="G4:G15" si="1">SUM(E4/$E$17)</f>
        <v>0.11741835147744946</v>
      </c>
      <c r="H4" s="25">
        <v>6.4000000000000001E-2</v>
      </c>
      <c r="I4" s="16"/>
      <c r="J4" s="16"/>
    </row>
    <row r="5" spans="1:10" ht="18" x14ac:dyDescent="0.35">
      <c r="A5" s="14" t="s">
        <v>3</v>
      </c>
      <c r="B5" s="10">
        <v>2259</v>
      </c>
      <c r="C5" s="10">
        <v>2060</v>
      </c>
      <c r="D5" s="20">
        <f t="shared" si="0"/>
        <v>0.13897321729744316</v>
      </c>
      <c r="E5" s="10">
        <v>199</v>
      </c>
      <c r="F5" s="11">
        <v>181730</v>
      </c>
      <c r="G5" s="13">
        <f t="shared" si="1"/>
        <v>7.7371695178849148E-2</v>
      </c>
      <c r="H5" s="25">
        <v>4.8000000000000001E-2</v>
      </c>
      <c r="I5" s="16"/>
      <c r="J5" s="16"/>
    </row>
    <row r="6" spans="1:10" ht="18" x14ac:dyDescent="0.25">
      <c r="A6" s="14" t="s">
        <v>4</v>
      </c>
      <c r="B6" s="10">
        <v>2153</v>
      </c>
      <c r="C6" s="10">
        <v>1947</v>
      </c>
      <c r="D6" s="20">
        <f t="shared" si="0"/>
        <v>0.13134992916413682</v>
      </c>
      <c r="E6" s="10">
        <v>206</v>
      </c>
      <c r="F6" s="10" t="s">
        <v>18</v>
      </c>
      <c r="G6" s="13">
        <f t="shared" si="1"/>
        <v>8.0093312597200622E-2</v>
      </c>
      <c r="H6" s="27">
        <v>2.5999999999999999E-2</v>
      </c>
      <c r="I6" s="16"/>
      <c r="J6" s="16"/>
    </row>
    <row r="7" spans="1:10" ht="18" x14ac:dyDescent="0.35">
      <c r="A7" s="14" t="s">
        <v>5</v>
      </c>
      <c r="B7" s="10">
        <v>2058</v>
      </c>
      <c r="C7" s="10">
        <v>1716</v>
      </c>
      <c r="D7" s="20">
        <f t="shared" si="0"/>
        <v>0.11576603926330702</v>
      </c>
      <c r="E7" s="10">
        <v>342</v>
      </c>
      <c r="F7" s="11">
        <v>123561</v>
      </c>
      <c r="G7" s="13">
        <f t="shared" si="1"/>
        <v>0.13297045101088648</v>
      </c>
      <c r="H7" s="27">
        <v>2.5999999999999999E-2</v>
      </c>
      <c r="I7" s="16"/>
      <c r="J7" s="16"/>
    </row>
    <row r="8" spans="1:10" ht="18" x14ac:dyDescent="0.35">
      <c r="A8" s="14" t="s">
        <v>6</v>
      </c>
      <c r="B8" s="10">
        <v>1837</v>
      </c>
      <c r="C8" s="10">
        <v>1631</v>
      </c>
      <c r="D8" s="20">
        <f t="shared" si="0"/>
        <v>0.11003170748161641</v>
      </c>
      <c r="E8" s="10">
        <v>206</v>
      </c>
      <c r="F8" s="11">
        <v>140023</v>
      </c>
      <c r="G8" s="13">
        <f t="shared" si="1"/>
        <v>8.0093312597200622E-2</v>
      </c>
      <c r="H8" s="26">
        <v>0.02</v>
      </c>
      <c r="I8" s="16"/>
      <c r="J8" s="16"/>
    </row>
    <row r="9" spans="1:10" ht="18" x14ac:dyDescent="0.35">
      <c r="A9" s="14" t="s">
        <v>8</v>
      </c>
      <c r="B9" s="10">
        <v>1806</v>
      </c>
      <c r="C9" s="10">
        <v>1534</v>
      </c>
      <c r="D9" s="20">
        <f t="shared" si="0"/>
        <v>0.10348782297780476</v>
      </c>
      <c r="E9" s="10">
        <v>272</v>
      </c>
      <c r="F9" s="11">
        <v>122522</v>
      </c>
      <c r="G9" s="13">
        <f t="shared" si="1"/>
        <v>0.10575427682737169</v>
      </c>
      <c r="H9" s="25">
        <v>3.0000000000000001E-3</v>
      </c>
      <c r="I9" s="16"/>
      <c r="J9" s="16"/>
    </row>
    <row r="10" spans="1:10" ht="18" x14ac:dyDescent="0.35">
      <c r="A10" s="14" t="s">
        <v>7</v>
      </c>
      <c r="B10" s="10">
        <v>1706</v>
      </c>
      <c r="C10" s="10">
        <v>1475</v>
      </c>
      <c r="D10" s="20">
        <f t="shared" si="0"/>
        <v>9.9507522094043038E-2</v>
      </c>
      <c r="E10" s="10">
        <v>231</v>
      </c>
      <c r="F10" s="11">
        <v>136453</v>
      </c>
      <c r="G10" s="13">
        <f t="shared" si="1"/>
        <v>8.9813374805598756E-2</v>
      </c>
      <c r="H10" s="25">
        <v>4.8000000000000001E-2</v>
      </c>
      <c r="I10" s="16"/>
      <c r="J10" s="16"/>
    </row>
    <row r="11" spans="1:10" ht="18" x14ac:dyDescent="0.35">
      <c r="A11" s="14" t="s">
        <v>9</v>
      </c>
      <c r="B11" s="10">
        <v>1095</v>
      </c>
      <c r="C11" s="10">
        <v>977</v>
      </c>
      <c r="D11" s="20">
        <f t="shared" si="0"/>
        <v>6.5911084126020369E-2</v>
      </c>
      <c r="E11" s="10">
        <v>118</v>
      </c>
      <c r="F11" s="11">
        <v>286868</v>
      </c>
      <c r="G11" s="13">
        <f t="shared" si="1"/>
        <v>4.5878693623639194E-2</v>
      </c>
      <c r="H11" s="25">
        <v>0.109</v>
      </c>
      <c r="I11" s="16"/>
      <c r="J11" s="16"/>
    </row>
    <row r="12" spans="1:10" ht="18" x14ac:dyDescent="0.35">
      <c r="A12" s="14" t="s">
        <v>10</v>
      </c>
      <c r="B12" s="10">
        <v>1057</v>
      </c>
      <c r="C12" s="10">
        <v>941</v>
      </c>
      <c r="D12" s="20">
        <f t="shared" si="0"/>
        <v>6.3482425959657293E-2</v>
      </c>
      <c r="E12" s="10">
        <v>116</v>
      </c>
      <c r="F12" s="11">
        <v>118179</v>
      </c>
      <c r="G12" s="13">
        <f t="shared" si="1"/>
        <v>4.5101088646967338E-2</v>
      </c>
      <c r="H12" s="25">
        <v>1.9E-2</v>
      </c>
      <c r="I12" s="16"/>
      <c r="J12" s="16"/>
    </row>
    <row r="13" spans="1:10" ht="18" x14ac:dyDescent="0.35">
      <c r="A13" s="14" t="s">
        <v>11</v>
      </c>
      <c r="B13" s="10">
        <v>33</v>
      </c>
      <c r="C13" s="10" t="s">
        <v>21</v>
      </c>
      <c r="D13" s="20"/>
      <c r="E13" s="10">
        <v>33</v>
      </c>
      <c r="F13" s="11">
        <v>94832</v>
      </c>
      <c r="G13" s="13">
        <f t="shared" si="1"/>
        <v>1.2830482115085537E-2</v>
      </c>
      <c r="H13" s="21" t="s">
        <v>21</v>
      </c>
      <c r="I13" s="16"/>
      <c r="J13" s="16"/>
    </row>
    <row r="14" spans="1:10" ht="18" x14ac:dyDescent="0.35">
      <c r="A14" s="14" t="s">
        <v>12</v>
      </c>
      <c r="B14" s="10">
        <v>416</v>
      </c>
      <c r="C14" s="10" t="s">
        <v>21</v>
      </c>
      <c r="D14" s="22"/>
      <c r="E14" s="10">
        <v>416</v>
      </c>
      <c r="F14" s="11">
        <v>112421</v>
      </c>
      <c r="G14" s="13">
        <f t="shared" si="1"/>
        <v>0.16174183514774496</v>
      </c>
      <c r="H14" s="21" t="s">
        <v>21</v>
      </c>
      <c r="I14" s="16"/>
      <c r="J14" s="16"/>
    </row>
    <row r="15" spans="1:10" ht="18" x14ac:dyDescent="0.35">
      <c r="A15" s="14" t="s">
        <v>13</v>
      </c>
      <c r="B15" s="10">
        <v>131</v>
      </c>
      <c r="C15" s="10" t="s">
        <v>21</v>
      </c>
      <c r="D15" s="22"/>
      <c r="E15" s="10">
        <v>131</v>
      </c>
      <c r="F15" s="12">
        <v>116453</v>
      </c>
      <c r="G15" s="13">
        <f t="shared" si="1"/>
        <v>5.0933125972006221E-2</v>
      </c>
      <c r="H15" s="25">
        <v>8.0000000000000002E-3</v>
      </c>
      <c r="I15" s="16"/>
      <c r="J15" s="16"/>
    </row>
    <row r="16" spans="1:10" ht="18" x14ac:dyDescent="0.35">
      <c r="A16" s="14"/>
      <c r="B16" s="21"/>
      <c r="C16" s="4"/>
      <c r="D16" s="21"/>
      <c r="E16" s="8"/>
      <c r="F16" s="21"/>
      <c r="G16" s="21"/>
      <c r="H16" s="21"/>
      <c r="I16" s="16"/>
      <c r="J16" s="16"/>
    </row>
    <row r="17" spans="1:10" ht="18" x14ac:dyDescent="0.4">
      <c r="A17" s="18" t="s">
        <v>15</v>
      </c>
      <c r="B17" s="22">
        <f>SUM(B4:B16)</f>
        <v>17395</v>
      </c>
      <c r="C17" s="21">
        <f>SUM(C4:C16)</f>
        <v>14823</v>
      </c>
      <c r="D17" s="20"/>
      <c r="E17" s="4">
        <f>SUM(E4:E16)</f>
        <v>2572</v>
      </c>
      <c r="F17" s="23">
        <f>SUM(F4:F16)/12</f>
        <v>136537.41666666666</v>
      </c>
      <c r="G17" s="13"/>
      <c r="H17" s="21"/>
      <c r="I17" s="16"/>
      <c r="J17" s="16"/>
    </row>
    <row r="18" spans="1:10" ht="22.5" x14ac:dyDescent="0.35">
      <c r="A18" s="17"/>
      <c r="B18" s="16"/>
      <c r="C18" s="16"/>
      <c r="D18" s="16"/>
      <c r="E18" s="3"/>
      <c r="F18" s="16"/>
      <c r="G18" s="16"/>
      <c r="H18" s="16"/>
      <c r="I18" s="16"/>
      <c r="J18" s="16"/>
    </row>
    <row r="19" spans="1:10" ht="23.25" x14ac:dyDescent="0.35">
      <c r="A19" s="39" t="s">
        <v>105</v>
      </c>
      <c r="E19" s="7"/>
    </row>
    <row r="20" spans="1:10" ht="22.5" x14ac:dyDescent="0.35">
      <c r="E20" s="6"/>
    </row>
    <row r="21" spans="1:10" ht="22.5" x14ac:dyDescent="0.35">
      <c r="E21" s="3"/>
    </row>
    <row r="22" spans="1:10" ht="22.5" x14ac:dyDescent="0.35">
      <c r="E22" s="3"/>
    </row>
    <row r="23" spans="1:10" ht="23.25" x14ac:dyDescent="0.25">
      <c r="E23" s="3"/>
    </row>
    <row r="24" spans="1:10" ht="23.25" x14ac:dyDescent="0.25">
      <c r="E24" s="6"/>
    </row>
    <row r="25" spans="1:10" ht="23.25" x14ac:dyDescent="0.25">
      <c r="E25" s="3"/>
    </row>
    <row r="26" spans="1:10" ht="23.25" x14ac:dyDescent="0.25">
      <c r="E26" s="3"/>
    </row>
    <row r="27" spans="1:10" ht="23.25" x14ac:dyDescent="0.25">
      <c r="E27" s="3"/>
    </row>
    <row r="28" spans="1:10" ht="23.25" x14ac:dyDescent="0.25">
      <c r="E28" s="6"/>
    </row>
    <row r="29" spans="1:10" ht="23.25" x14ac:dyDescent="0.25">
      <c r="E29" s="3"/>
    </row>
    <row r="30" spans="1:10" ht="23.25" x14ac:dyDescent="0.25">
      <c r="E30" s="3"/>
    </row>
    <row r="31" spans="1:10" ht="23.25" x14ac:dyDescent="0.25">
      <c r="E31" s="3"/>
    </row>
    <row r="32" spans="1:10" ht="23.25" x14ac:dyDescent="0.25">
      <c r="E32" s="6"/>
    </row>
    <row r="33" spans="5:5" customFormat="1" ht="23.25" x14ac:dyDescent="0.25">
      <c r="E33" s="3"/>
    </row>
  </sheetData>
  <sortState ref="A5:H29">
    <sortCondition descending="1" ref="D5:D29"/>
  </sortState>
  <hyperlinks>
    <hyperlink ref="A1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20" sqref="A20"/>
    </sheetView>
  </sheetViews>
  <sheetFormatPr defaultRowHeight="15" x14ac:dyDescent="0.25"/>
  <cols>
    <col min="1" max="1" width="37.85546875" style="1" customWidth="1"/>
    <col min="2" max="2" width="13.140625" customWidth="1"/>
    <col min="3" max="3" width="26.5703125" customWidth="1"/>
    <col min="4" max="4" width="15.42578125" customWidth="1"/>
    <col min="5" max="5" width="28.5703125" customWidth="1"/>
    <col min="6" max="6" width="29.85546875" customWidth="1"/>
    <col min="7" max="7" width="15.140625" customWidth="1"/>
    <col min="8" max="8" width="35.5703125" customWidth="1"/>
  </cols>
  <sheetData>
    <row r="1" spans="1:10" ht="14.45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4.45" x14ac:dyDescent="0.35">
      <c r="A2" s="17"/>
      <c r="B2" s="16"/>
      <c r="C2" s="16"/>
      <c r="D2" s="16"/>
      <c r="E2" s="16"/>
      <c r="F2" s="16"/>
      <c r="G2" s="16"/>
      <c r="H2" s="24">
        <v>41640</v>
      </c>
      <c r="I2" s="16"/>
      <c r="J2" s="16"/>
    </row>
    <row r="3" spans="1:10" ht="14.45" x14ac:dyDescent="0.35">
      <c r="A3" s="18" t="s">
        <v>1</v>
      </c>
      <c r="B3" s="18" t="s">
        <v>14</v>
      </c>
      <c r="C3" s="18" t="s">
        <v>16</v>
      </c>
      <c r="D3" s="18" t="s">
        <v>22</v>
      </c>
      <c r="E3" s="19" t="s">
        <v>17</v>
      </c>
      <c r="F3" s="18" t="s">
        <v>19</v>
      </c>
      <c r="G3" s="18" t="s">
        <v>22</v>
      </c>
      <c r="H3" s="18" t="s">
        <v>20</v>
      </c>
      <c r="I3" s="16"/>
      <c r="J3" s="16"/>
    </row>
    <row r="4" spans="1:10" ht="18" x14ac:dyDescent="0.35">
      <c r="A4" s="14" t="s">
        <v>12</v>
      </c>
      <c r="B4" s="10">
        <v>416</v>
      </c>
      <c r="C4" s="10" t="s">
        <v>21</v>
      </c>
      <c r="D4" s="22"/>
      <c r="E4" s="10">
        <v>416</v>
      </c>
      <c r="F4" s="11">
        <v>112421</v>
      </c>
      <c r="G4" s="13">
        <f t="shared" ref="G4:G15" si="0">SUM(E4/$E$17)</f>
        <v>0.16174183514774496</v>
      </c>
      <c r="H4" s="21" t="s">
        <v>21</v>
      </c>
      <c r="I4" s="16"/>
      <c r="J4" s="16"/>
    </row>
    <row r="5" spans="1:10" ht="18" x14ac:dyDescent="0.35">
      <c r="A5" s="14" t="s">
        <v>5</v>
      </c>
      <c r="B5" s="10">
        <v>2058</v>
      </c>
      <c r="C5" s="10">
        <v>1716</v>
      </c>
      <c r="D5" s="20">
        <f t="shared" ref="D5:D11" si="1">SUM(C5/$C$17)</f>
        <v>0.11576603926330702</v>
      </c>
      <c r="E5" s="10">
        <v>342</v>
      </c>
      <c r="F5" s="11">
        <v>123561</v>
      </c>
      <c r="G5" s="13">
        <f t="shared" si="0"/>
        <v>0.13297045101088648</v>
      </c>
      <c r="H5" s="27">
        <v>2.5999999999999999E-2</v>
      </c>
      <c r="I5" s="16"/>
      <c r="J5" s="16"/>
    </row>
    <row r="6" spans="1:10" ht="18" x14ac:dyDescent="0.35">
      <c r="A6" s="14" t="s">
        <v>2</v>
      </c>
      <c r="B6" s="10">
        <v>2844</v>
      </c>
      <c r="C6" s="10">
        <v>2542</v>
      </c>
      <c r="D6" s="20">
        <f t="shared" si="1"/>
        <v>0.17149025163597112</v>
      </c>
      <c r="E6" s="10">
        <v>302</v>
      </c>
      <c r="F6" s="11">
        <v>205407</v>
      </c>
      <c r="G6" s="13">
        <f t="shared" si="0"/>
        <v>0.11741835147744946</v>
      </c>
      <c r="H6" s="25">
        <v>6.4000000000000001E-2</v>
      </c>
      <c r="I6" s="16"/>
      <c r="J6" s="16"/>
    </row>
    <row r="7" spans="1:10" ht="18" x14ac:dyDescent="0.35">
      <c r="A7" s="14" t="s">
        <v>8</v>
      </c>
      <c r="B7" s="10">
        <v>1806</v>
      </c>
      <c r="C7" s="10">
        <v>1534</v>
      </c>
      <c r="D7" s="20">
        <f t="shared" si="1"/>
        <v>0.10348782297780476</v>
      </c>
      <c r="E7" s="10">
        <v>272</v>
      </c>
      <c r="F7" s="11">
        <v>122522</v>
      </c>
      <c r="G7" s="13">
        <f t="shared" si="0"/>
        <v>0.10575427682737169</v>
      </c>
      <c r="H7" s="25">
        <v>3.0000000000000001E-3</v>
      </c>
      <c r="I7" s="16"/>
      <c r="J7" s="16"/>
    </row>
    <row r="8" spans="1:10" ht="18" x14ac:dyDescent="0.35">
      <c r="A8" s="14" t="s">
        <v>7</v>
      </c>
      <c r="B8" s="10">
        <v>1706</v>
      </c>
      <c r="C8" s="10">
        <v>1475</v>
      </c>
      <c r="D8" s="20">
        <f t="shared" si="1"/>
        <v>9.9507522094043038E-2</v>
      </c>
      <c r="E8" s="10">
        <v>231</v>
      </c>
      <c r="F8" s="11">
        <v>136453</v>
      </c>
      <c r="G8" s="13">
        <f t="shared" si="0"/>
        <v>8.9813374805598756E-2</v>
      </c>
      <c r="H8" s="25">
        <v>4.8000000000000001E-2</v>
      </c>
      <c r="I8" s="16"/>
      <c r="J8" s="16"/>
    </row>
    <row r="9" spans="1:10" ht="18" x14ac:dyDescent="0.25">
      <c r="A9" s="14" t="s">
        <v>4</v>
      </c>
      <c r="B9" s="10">
        <v>2153</v>
      </c>
      <c r="C9" s="10">
        <v>1947</v>
      </c>
      <c r="D9" s="20">
        <f t="shared" si="1"/>
        <v>0.13134992916413682</v>
      </c>
      <c r="E9" s="10">
        <v>206</v>
      </c>
      <c r="F9" s="10" t="s">
        <v>18</v>
      </c>
      <c r="G9" s="13">
        <f t="shared" si="0"/>
        <v>8.0093312597200622E-2</v>
      </c>
      <c r="H9" s="27">
        <v>2.5999999999999999E-2</v>
      </c>
      <c r="I9" s="16"/>
      <c r="J9" s="16"/>
    </row>
    <row r="10" spans="1:10" ht="18" x14ac:dyDescent="0.35">
      <c r="A10" s="14" t="s">
        <v>6</v>
      </c>
      <c r="B10" s="10">
        <v>1837</v>
      </c>
      <c r="C10" s="10">
        <v>1631</v>
      </c>
      <c r="D10" s="20">
        <f t="shared" si="1"/>
        <v>0.11003170748161641</v>
      </c>
      <c r="E10" s="10">
        <v>206</v>
      </c>
      <c r="F10" s="11">
        <v>140023</v>
      </c>
      <c r="G10" s="13">
        <f t="shared" si="0"/>
        <v>8.0093312597200622E-2</v>
      </c>
      <c r="H10" s="26">
        <v>0.02</v>
      </c>
      <c r="I10" s="16"/>
      <c r="J10" s="16"/>
    </row>
    <row r="11" spans="1:10" ht="18" x14ac:dyDescent="0.35">
      <c r="A11" s="14" t="s">
        <v>3</v>
      </c>
      <c r="B11" s="10">
        <v>2259</v>
      </c>
      <c r="C11" s="10">
        <v>2060</v>
      </c>
      <c r="D11" s="20">
        <f t="shared" si="1"/>
        <v>0.13897321729744316</v>
      </c>
      <c r="E11" s="10">
        <v>199</v>
      </c>
      <c r="F11" s="11">
        <v>181730</v>
      </c>
      <c r="G11" s="13">
        <f t="shared" si="0"/>
        <v>7.7371695178849148E-2</v>
      </c>
      <c r="H11" s="25">
        <v>4.8000000000000001E-2</v>
      </c>
      <c r="I11" s="16"/>
      <c r="J11" s="16"/>
    </row>
    <row r="12" spans="1:10" ht="18" x14ac:dyDescent="0.35">
      <c r="A12" s="14" t="s">
        <v>13</v>
      </c>
      <c r="B12" s="10">
        <v>131</v>
      </c>
      <c r="C12" s="10" t="s">
        <v>21</v>
      </c>
      <c r="D12" s="22"/>
      <c r="E12" s="10">
        <v>131</v>
      </c>
      <c r="F12" s="12">
        <v>116453</v>
      </c>
      <c r="G12" s="13">
        <f t="shared" si="0"/>
        <v>5.0933125972006221E-2</v>
      </c>
      <c r="H12" s="25">
        <v>8.0000000000000002E-3</v>
      </c>
      <c r="I12" s="16"/>
      <c r="J12" s="16"/>
    </row>
    <row r="13" spans="1:10" ht="18" x14ac:dyDescent="0.35">
      <c r="A13" s="14" t="s">
        <v>9</v>
      </c>
      <c r="B13" s="10">
        <v>1095</v>
      </c>
      <c r="C13" s="10">
        <v>977</v>
      </c>
      <c r="D13" s="20">
        <f>SUM(C13/$C$17)</f>
        <v>6.5911084126020369E-2</v>
      </c>
      <c r="E13" s="10">
        <v>118</v>
      </c>
      <c r="F13" s="11">
        <v>286868</v>
      </c>
      <c r="G13" s="13">
        <f t="shared" si="0"/>
        <v>4.5878693623639194E-2</v>
      </c>
      <c r="H13" s="25">
        <v>0.109</v>
      </c>
      <c r="I13" s="16"/>
      <c r="J13" s="16"/>
    </row>
    <row r="14" spans="1:10" ht="18" x14ac:dyDescent="0.35">
      <c r="A14" s="14" t="s">
        <v>10</v>
      </c>
      <c r="B14" s="10">
        <v>1057</v>
      </c>
      <c r="C14" s="10">
        <v>941</v>
      </c>
      <c r="D14" s="20">
        <f>SUM(C14/$C$17)</f>
        <v>6.3482425959657293E-2</v>
      </c>
      <c r="E14" s="10">
        <v>116</v>
      </c>
      <c r="F14" s="11">
        <v>118179</v>
      </c>
      <c r="G14" s="13">
        <f t="shared" si="0"/>
        <v>4.5101088646967338E-2</v>
      </c>
      <c r="H14" s="25">
        <v>1.9E-2</v>
      </c>
      <c r="I14" s="16"/>
      <c r="J14" s="16"/>
    </row>
    <row r="15" spans="1:10" ht="18" x14ac:dyDescent="0.35">
      <c r="A15" s="14" t="s">
        <v>11</v>
      </c>
      <c r="B15" s="10">
        <v>33</v>
      </c>
      <c r="C15" s="10" t="s">
        <v>21</v>
      </c>
      <c r="D15" s="20"/>
      <c r="E15" s="10">
        <v>33</v>
      </c>
      <c r="F15" s="11">
        <v>94832</v>
      </c>
      <c r="G15" s="13">
        <f t="shared" si="0"/>
        <v>1.2830482115085537E-2</v>
      </c>
      <c r="H15" s="21" t="s">
        <v>21</v>
      </c>
      <c r="I15" s="16"/>
      <c r="J15" s="16"/>
    </row>
    <row r="16" spans="1:10" ht="14.45" x14ac:dyDescent="0.35">
      <c r="A16" s="14"/>
      <c r="B16" s="21"/>
      <c r="C16" s="4"/>
      <c r="D16" s="21"/>
      <c r="E16" s="8"/>
      <c r="F16" s="21"/>
      <c r="G16" s="21"/>
      <c r="H16" s="21"/>
      <c r="I16" s="16"/>
      <c r="J16" s="16"/>
    </row>
    <row r="17" spans="1:10" ht="14.45" x14ac:dyDescent="0.35">
      <c r="A17" s="18" t="s">
        <v>15</v>
      </c>
      <c r="B17" s="22">
        <f>SUM(B4:B16)</f>
        <v>17395</v>
      </c>
      <c r="C17" s="21">
        <f>SUM(C4:C16)</f>
        <v>14823</v>
      </c>
      <c r="D17" s="20"/>
      <c r="E17" s="4">
        <f>SUM(E4:E16)</f>
        <v>2572</v>
      </c>
      <c r="F17" s="23">
        <f>SUM(F4:F16)/12</f>
        <v>136537.41666666666</v>
      </c>
      <c r="G17" s="13"/>
      <c r="H17" s="21"/>
      <c r="I17" s="16"/>
      <c r="J17" s="16"/>
    </row>
    <row r="18" spans="1:10" ht="14.45" x14ac:dyDescent="0.35">
      <c r="A18" s="17"/>
      <c r="B18" s="16"/>
      <c r="C18" s="16"/>
      <c r="D18" s="16"/>
      <c r="E18" s="3"/>
      <c r="F18" s="16"/>
      <c r="G18" s="16"/>
      <c r="H18" s="16"/>
      <c r="I18" s="16"/>
      <c r="J18" s="16"/>
    </row>
    <row r="19" spans="1:10" ht="14.45" x14ac:dyDescent="0.35">
      <c r="E19" s="37"/>
    </row>
    <row r="20" spans="1:10" ht="23.25" x14ac:dyDescent="0.25">
      <c r="A20" s="39" t="s">
        <v>104</v>
      </c>
      <c r="E20" s="6"/>
    </row>
    <row r="21" spans="1:10" ht="22.5" x14ac:dyDescent="0.35">
      <c r="E21" s="38"/>
    </row>
    <row r="22" spans="1:10" ht="23.25" x14ac:dyDescent="0.25">
      <c r="E22" s="3"/>
    </row>
    <row r="23" spans="1:10" ht="23.25" x14ac:dyDescent="0.25">
      <c r="E23" s="3"/>
    </row>
    <row r="24" spans="1:10" ht="23.25" x14ac:dyDescent="0.25">
      <c r="E24" s="6"/>
    </row>
    <row r="25" spans="1:10" ht="23.25" x14ac:dyDescent="0.25">
      <c r="E25" s="3"/>
    </row>
    <row r="26" spans="1:10" ht="23.25" x14ac:dyDescent="0.25">
      <c r="E26" s="3"/>
    </row>
    <row r="27" spans="1:10" ht="23.25" x14ac:dyDescent="0.25">
      <c r="E27" s="3"/>
    </row>
    <row r="28" spans="1:10" ht="23.25" x14ac:dyDescent="0.25">
      <c r="E28" s="6"/>
    </row>
    <row r="29" spans="1:10" ht="23.25" x14ac:dyDescent="0.25">
      <c r="E29" s="3"/>
    </row>
    <row r="30" spans="1:10" ht="23.25" x14ac:dyDescent="0.25">
      <c r="E30" s="3"/>
    </row>
    <row r="31" spans="1:10" ht="23.25" x14ac:dyDescent="0.25">
      <c r="E31" s="3"/>
    </row>
    <row r="32" spans="1:10" ht="23.25" x14ac:dyDescent="0.25">
      <c r="E32" s="6"/>
    </row>
    <row r="33" spans="5:5" customFormat="1" ht="23.25" x14ac:dyDescent="0.25">
      <c r="E33" s="3"/>
    </row>
  </sheetData>
  <sortState ref="A4:H15">
    <sortCondition descending="1" ref="G4:G15"/>
  </sortState>
  <hyperlinks>
    <hyperlink ref="A20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40" sqref="A40"/>
    </sheetView>
  </sheetViews>
  <sheetFormatPr defaultRowHeight="15" x14ac:dyDescent="0.25"/>
  <cols>
    <col min="2" max="2" width="17.5703125" customWidth="1"/>
    <col min="3" max="3" width="24.28515625" customWidth="1"/>
  </cols>
  <sheetData>
    <row r="1" spans="1:10" ht="21" x14ac:dyDescent="0.5">
      <c r="A1" s="2" t="s">
        <v>91</v>
      </c>
    </row>
    <row r="3" spans="1:10" ht="14.45" x14ac:dyDescent="0.35">
      <c r="A3" s="28" t="s">
        <v>24</v>
      </c>
      <c r="B3" s="29"/>
      <c r="C3" s="29"/>
      <c r="D3" s="30">
        <v>977</v>
      </c>
      <c r="E3" s="30">
        <v>402</v>
      </c>
      <c r="H3" t="s">
        <v>92</v>
      </c>
    </row>
    <row r="4" spans="1:10" ht="14.45" x14ac:dyDescent="0.35">
      <c r="A4" s="31"/>
      <c r="B4" s="31"/>
      <c r="C4" s="31"/>
      <c r="D4" s="32"/>
      <c r="E4" s="32"/>
    </row>
    <row r="5" spans="1:10" ht="14.45" x14ac:dyDescent="0.35">
      <c r="A5" s="31"/>
      <c r="B5" s="33" t="s">
        <v>25</v>
      </c>
      <c r="C5" s="33" t="s">
        <v>26</v>
      </c>
      <c r="D5" s="34">
        <v>89</v>
      </c>
      <c r="E5" s="34">
        <v>26</v>
      </c>
      <c r="G5" s="35">
        <f>SUM(D5/$D$3)</f>
        <v>9.1095189355168887E-2</v>
      </c>
      <c r="I5" s="36">
        <v>6.3E-2</v>
      </c>
      <c r="J5" t="s">
        <v>94</v>
      </c>
    </row>
    <row r="6" spans="1:10" ht="14.45" x14ac:dyDescent="0.35">
      <c r="A6" s="31"/>
      <c r="B6" s="33" t="s">
        <v>27</v>
      </c>
      <c r="C6" s="33" t="s">
        <v>28</v>
      </c>
      <c r="D6" s="34">
        <v>86</v>
      </c>
      <c r="E6" s="34">
        <v>1</v>
      </c>
      <c r="G6" s="35">
        <f t="shared" ref="G6:G37" si="0">SUM(D6/$D$3)</f>
        <v>8.8024564994882287E-2</v>
      </c>
      <c r="I6" s="36">
        <v>7.6999999999999999E-2</v>
      </c>
      <c r="J6" t="s">
        <v>94</v>
      </c>
    </row>
    <row r="7" spans="1:10" ht="14.45" x14ac:dyDescent="0.35">
      <c r="A7" s="31"/>
      <c r="B7" s="33" t="s">
        <v>29</v>
      </c>
      <c r="C7" s="33" t="s">
        <v>30</v>
      </c>
      <c r="D7" s="34">
        <v>78</v>
      </c>
      <c r="E7" s="34">
        <v>37</v>
      </c>
      <c r="G7" s="35">
        <f t="shared" si="0"/>
        <v>7.9836233367451381E-2</v>
      </c>
      <c r="I7" s="36">
        <v>0.109</v>
      </c>
      <c r="J7" t="s">
        <v>93</v>
      </c>
    </row>
    <row r="8" spans="1:10" ht="14.45" x14ac:dyDescent="0.35">
      <c r="A8" s="31"/>
      <c r="B8" s="33" t="s">
        <v>31</v>
      </c>
      <c r="C8" s="33" t="s">
        <v>32</v>
      </c>
      <c r="D8" s="34">
        <v>74</v>
      </c>
      <c r="E8" s="34">
        <v>0</v>
      </c>
      <c r="G8" s="35">
        <f t="shared" si="0"/>
        <v>7.5742067553735928E-2</v>
      </c>
      <c r="I8" s="36">
        <v>0.17599999999999999</v>
      </c>
    </row>
    <row r="9" spans="1:10" ht="14.45" x14ac:dyDescent="0.35">
      <c r="A9" s="31"/>
      <c r="B9" s="33" t="s">
        <v>33</v>
      </c>
      <c r="C9" s="33" t="s">
        <v>34</v>
      </c>
      <c r="D9" s="34">
        <v>73</v>
      </c>
      <c r="E9" s="34">
        <v>33</v>
      </c>
      <c r="G9" s="35">
        <f t="shared" si="0"/>
        <v>7.4718526100307062E-2</v>
      </c>
      <c r="I9" s="36">
        <v>9.2999999999999999E-2</v>
      </c>
    </row>
    <row r="10" spans="1:10" ht="14.45" x14ac:dyDescent="0.35">
      <c r="A10" s="31"/>
      <c r="B10" s="33" t="s">
        <v>35</v>
      </c>
      <c r="C10" s="33" t="s">
        <v>36</v>
      </c>
      <c r="D10" s="34">
        <v>61</v>
      </c>
      <c r="E10" s="34">
        <v>1</v>
      </c>
      <c r="G10" s="35">
        <f t="shared" si="0"/>
        <v>6.2436028659160696E-2</v>
      </c>
      <c r="I10" s="36">
        <v>8.3000000000000004E-2</v>
      </c>
    </row>
    <row r="11" spans="1:10" ht="14.45" hidden="1" x14ac:dyDescent="0.35">
      <c r="A11" s="31"/>
      <c r="B11" s="33" t="s">
        <v>37</v>
      </c>
      <c r="C11" s="33" t="s">
        <v>38</v>
      </c>
      <c r="D11" s="34">
        <v>56</v>
      </c>
      <c r="E11" s="34">
        <v>0</v>
      </c>
      <c r="G11" s="35">
        <f t="shared" si="0"/>
        <v>5.7318321392016376E-2</v>
      </c>
    </row>
    <row r="12" spans="1:10" ht="14.45" hidden="1" x14ac:dyDescent="0.35">
      <c r="A12" s="31"/>
      <c r="B12" s="33" t="s">
        <v>39</v>
      </c>
      <c r="C12" s="33" t="s">
        <v>40</v>
      </c>
      <c r="D12" s="34">
        <v>53</v>
      </c>
      <c r="E12" s="34">
        <v>28</v>
      </c>
      <c r="G12" s="35">
        <f t="shared" si="0"/>
        <v>5.4247697031729783E-2</v>
      </c>
    </row>
    <row r="13" spans="1:10" ht="14.45" hidden="1" x14ac:dyDescent="0.35">
      <c r="A13" s="31"/>
      <c r="B13" s="33" t="s">
        <v>41</v>
      </c>
      <c r="C13" s="33" t="s">
        <v>42</v>
      </c>
      <c r="D13" s="34">
        <v>51</v>
      </c>
      <c r="E13" s="34">
        <v>4</v>
      </c>
      <c r="G13" s="35">
        <f t="shared" si="0"/>
        <v>5.2200614124872056E-2</v>
      </c>
    </row>
    <row r="14" spans="1:10" ht="14.45" hidden="1" x14ac:dyDescent="0.35">
      <c r="A14" s="31"/>
      <c r="B14" s="33" t="s">
        <v>43</v>
      </c>
      <c r="C14" s="33" t="s">
        <v>44</v>
      </c>
      <c r="D14" s="34">
        <v>50</v>
      </c>
      <c r="E14" s="34">
        <v>0</v>
      </c>
      <c r="G14" s="35">
        <f t="shared" si="0"/>
        <v>5.1177072671443197E-2</v>
      </c>
    </row>
    <row r="15" spans="1:10" ht="14.45" hidden="1" x14ac:dyDescent="0.35">
      <c r="A15" s="31"/>
      <c r="B15" s="33" t="s">
        <v>45</v>
      </c>
      <c r="C15" s="33" t="s">
        <v>46</v>
      </c>
      <c r="D15" s="34">
        <v>47</v>
      </c>
      <c r="E15" s="34">
        <v>0</v>
      </c>
      <c r="G15" s="35">
        <f t="shared" si="0"/>
        <v>4.8106448311156604E-2</v>
      </c>
    </row>
    <row r="16" spans="1:10" ht="14.45" hidden="1" x14ac:dyDescent="0.35">
      <c r="A16" s="31"/>
      <c r="B16" s="33" t="s">
        <v>47</v>
      </c>
      <c r="C16" s="33" t="s">
        <v>48</v>
      </c>
      <c r="D16" s="34">
        <v>45</v>
      </c>
      <c r="E16" s="34">
        <v>7</v>
      </c>
      <c r="G16" s="35">
        <f t="shared" si="0"/>
        <v>4.6059365404298877E-2</v>
      </c>
    </row>
    <row r="17" spans="1:9" ht="14.45" hidden="1" x14ac:dyDescent="0.35">
      <c r="A17" s="31"/>
      <c r="B17" s="33" t="s">
        <v>49</v>
      </c>
      <c r="C17" s="33" t="s">
        <v>50</v>
      </c>
      <c r="D17" s="34">
        <v>43</v>
      </c>
      <c r="E17" s="34">
        <v>30</v>
      </c>
      <c r="G17" s="35">
        <f t="shared" si="0"/>
        <v>4.4012282497441144E-2</v>
      </c>
    </row>
    <row r="18" spans="1:9" ht="14.45" hidden="1" x14ac:dyDescent="0.35">
      <c r="A18" s="31"/>
      <c r="B18" s="33" t="s">
        <v>51</v>
      </c>
      <c r="C18" s="33" t="s">
        <v>52</v>
      </c>
      <c r="D18" s="34">
        <v>42</v>
      </c>
      <c r="E18" s="34">
        <v>0</v>
      </c>
      <c r="G18" s="35">
        <f t="shared" si="0"/>
        <v>4.2988741044012284E-2</v>
      </c>
    </row>
    <row r="19" spans="1:9" ht="14.45" hidden="1" x14ac:dyDescent="0.35">
      <c r="A19" s="31"/>
      <c r="B19" s="33" t="s">
        <v>53</v>
      </c>
      <c r="C19" s="33" t="s">
        <v>54</v>
      </c>
      <c r="D19" s="34">
        <v>28</v>
      </c>
      <c r="E19" s="34">
        <v>0</v>
      </c>
      <c r="G19" s="35">
        <f t="shared" si="0"/>
        <v>2.8659160696008188E-2</v>
      </c>
    </row>
    <row r="20" spans="1:9" ht="14.45" hidden="1" x14ac:dyDescent="0.35">
      <c r="A20" s="31"/>
      <c r="B20" s="33" t="s">
        <v>55</v>
      </c>
      <c r="C20" s="33" t="s">
        <v>56</v>
      </c>
      <c r="D20" s="34">
        <v>25</v>
      </c>
      <c r="E20" s="34">
        <v>35</v>
      </c>
      <c r="G20" s="35">
        <f t="shared" si="0"/>
        <v>2.5588536335721598E-2</v>
      </c>
    </row>
    <row r="21" spans="1:9" ht="14.45" hidden="1" x14ac:dyDescent="0.35">
      <c r="A21" s="31"/>
      <c r="B21" s="33" t="s">
        <v>57</v>
      </c>
      <c r="C21" s="33" t="s">
        <v>58</v>
      </c>
      <c r="D21" s="34">
        <v>21</v>
      </c>
      <c r="E21" s="34">
        <v>0</v>
      </c>
      <c r="G21" s="35">
        <f t="shared" si="0"/>
        <v>2.1494370522006142E-2</v>
      </c>
    </row>
    <row r="22" spans="1:9" ht="14.45" hidden="1" x14ac:dyDescent="0.35">
      <c r="A22" s="31"/>
      <c r="B22" s="33" t="s">
        <v>59</v>
      </c>
      <c r="C22" s="33" t="s">
        <v>60</v>
      </c>
      <c r="D22" s="34">
        <v>18</v>
      </c>
      <c r="E22" s="34">
        <v>2</v>
      </c>
      <c r="G22" s="35">
        <f t="shared" si="0"/>
        <v>1.8423746161719549E-2</v>
      </c>
    </row>
    <row r="23" spans="1:9" ht="14.45" hidden="1" x14ac:dyDescent="0.35">
      <c r="A23" s="31"/>
      <c r="B23" s="33" t="s">
        <v>61</v>
      </c>
      <c r="C23" s="33" t="s">
        <v>62</v>
      </c>
      <c r="D23" s="34">
        <v>9</v>
      </c>
      <c r="E23" s="34">
        <v>0</v>
      </c>
      <c r="G23" s="35">
        <f t="shared" si="0"/>
        <v>9.2118730808597744E-3</v>
      </c>
    </row>
    <row r="24" spans="1:9" ht="14.45" hidden="1" x14ac:dyDescent="0.35">
      <c r="A24" s="31"/>
      <c r="B24" s="33" t="s">
        <v>63</v>
      </c>
      <c r="C24" s="33" t="s">
        <v>64</v>
      </c>
      <c r="D24" s="34">
        <v>8</v>
      </c>
      <c r="E24" s="34">
        <v>0</v>
      </c>
      <c r="G24" s="35">
        <f t="shared" si="0"/>
        <v>8.1883316274309111E-3</v>
      </c>
    </row>
    <row r="25" spans="1:9" ht="14.45" hidden="1" x14ac:dyDescent="0.35">
      <c r="A25" s="31"/>
      <c r="B25" s="33" t="s">
        <v>65</v>
      </c>
      <c r="C25" s="33" t="s">
        <v>66</v>
      </c>
      <c r="D25" s="34">
        <v>8</v>
      </c>
      <c r="E25" s="34">
        <v>0</v>
      </c>
      <c r="G25" s="35">
        <f t="shared" si="0"/>
        <v>8.1883316274309111E-3</v>
      </c>
    </row>
    <row r="26" spans="1:9" ht="14.45" hidden="1" x14ac:dyDescent="0.35">
      <c r="A26" s="31"/>
      <c r="B26" s="33" t="s">
        <v>67</v>
      </c>
      <c r="C26" s="33" t="s">
        <v>68</v>
      </c>
      <c r="D26" s="34">
        <v>7</v>
      </c>
      <c r="E26" s="34">
        <v>5</v>
      </c>
      <c r="G26" s="35">
        <f t="shared" si="0"/>
        <v>7.164790174002047E-3</v>
      </c>
    </row>
    <row r="27" spans="1:9" ht="14.45" x14ac:dyDescent="0.35">
      <c r="A27" s="31"/>
      <c r="B27" s="33" t="s">
        <v>69</v>
      </c>
      <c r="C27" s="33" t="s">
        <v>70</v>
      </c>
      <c r="D27" s="34">
        <v>5</v>
      </c>
      <c r="E27" s="34">
        <v>0</v>
      </c>
      <c r="G27" s="35">
        <f t="shared" si="0"/>
        <v>5.1177072671443197E-3</v>
      </c>
      <c r="I27" s="5">
        <v>0.2</v>
      </c>
    </row>
    <row r="28" spans="1:9" ht="14.45" x14ac:dyDescent="0.35">
      <c r="A28" s="31"/>
      <c r="B28" s="33" t="s">
        <v>71</v>
      </c>
      <c r="C28" s="33" t="s">
        <v>72</v>
      </c>
      <c r="D28" s="34">
        <v>0</v>
      </c>
      <c r="E28" s="34">
        <v>0</v>
      </c>
      <c r="G28" s="35">
        <f t="shared" si="0"/>
        <v>0</v>
      </c>
      <c r="I28" s="5">
        <v>0.08</v>
      </c>
    </row>
    <row r="29" spans="1:9" ht="14.45" x14ac:dyDescent="0.35">
      <c r="A29" s="31"/>
      <c r="B29" s="33" t="s">
        <v>73</v>
      </c>
      <c r="C29" s="33" t="s">
        <v>74</v>
      </c>
      <c r="D29" s="34">
        <v>0</v>
      </c>
      <c r="E29" s="34">
        <v>193</v>
      </c>
      <c r="G29" s="35">
        <f t="shared" si="0"/>
        <v>0</v>
      </c>
      <c r="I29" t="s">
        <v>21</v>
      </c>
    </row>
    <row r="30" spans="1:9" ht="14.45" x14ac:dyDescent="0.35">
      <c r="A30" s="31"/>
      <c r="B30" s="33" t="s">
        <v>75</v>
      </c>
      <c r="C30" s="33" t="s">
        <v>76</v>
      </c>
      <c r="D30" s="34">
        <v>0</v>
      </c>
      <c r="E30" s="34">
        <v>0</v>
      </c>
      <c r="G30" s="35">
        <f t="shared" si="0"/>
        <v>0</v>
      </c>
      <c r="I30" s="5">
        <v>0.15</v>
      </c>
    </row>
    <row r="31" spans="1:9" ht="14.45" x14ac:dyDescent="0.35">
      <c r="A31" s="31"/>
      <c r="B31" s="33" t="s">
        <v>77</v>
      </c>
      <c r="C31" s="33" t="s">
        <v>78</v>
      </c>
      <c r="D31" s="34">
        <v>0</v>
      </c>
      <c r="E31" s="34">
        <v>0</v>
      </c>
      <c r="G31" s="35">
        <f t="shared" si="0"/>
        <v>0</v>
      </c>
      <c r="I31" s="5">
        <v>0.13</v>
      </c>
    </row>
    <row r="32" spans="1:9" ht="14.45" x14ac:dyDescent="0.35">
      <c r="A32" s="31"/>
      <c r="B32" s="33" t="s">
        <v>79</v>
      </c>
      <c r="C32" s="33" t="s">
        <v>80</v>
      </c>
      <c r="D32" s="34">
        <v>0</v>
      </c>
      <c r="E32" s="34">
        <v>0</v>
      </c>
      <c r="G32" s="35">
        <f t="shared" si="0"/>
        <v>0</v>
      </c>
      <c r="I32" s="5">
        <v>0.11</v>
      </c>
    </row>
    <row r="33" spans="1:9" ht="14.45" x14ac:dyDescent="0.35">
      <c r="A33" s="31"/>
      <c r="B33" s="33" t="s">
        <v>81</v>
      </c>
      <c r="C33" s="33" t="s">
        <v>82</v>
      </c>
      <c r="D33" s="34">
        <v>0</v>
      </c>
      <c r="E33" s="34">
        <v>0</v>
      </c>
      <c r="G33" s="35">
        <f t="shared" si="0"/>
        <v>0</v>
      </c>
      <c r="I33" s="5">
        <v>7.5999999999999998E-2</v>
      </c>
    </row>
    <row r="34" spans="1:9" ht="14.45" x14ac:dyDescent="0.35">
      <c r="A34" s="31"/>
      <c r="B34" s="33" t="s">
        <v>83</v>
      </c>
      <c r="C34" s="33" t="s">
        <v>84</v>
      </c>
      <c r="D34" s="34">
        <v>0</v>
      </c>
      <c r="E34" s="34">
        <v>0</v>
      </c>
      <c r="G34" s="35">
        <f t="shared" si="0"/>
        <v>0</v>
      </c>
      <c r="I34" s="5">
        <v>0.09</v>
      </c>
    </row>
    <row r="35" spans="1:9" ht="14.45" x14ac:dyDescent="0.35">
      <c r="A35" s="31"/>
      <c r="B35" s="33" t="s">
        <v>85</v>
      </c>
      <c r="C35" s="33" t="s">
        <v>86</v>
      </c>
      <c r="D35" s="34">
        <v>0</v>
      </c>
      <c r="E35" s="34">
        <v>0</v>
      </c>
      <c r="G35" s="35">
        <f t="shared" si="0"/>
        <v>0</v>
      </c>
      <c r="I35" s="5">
        <v>0.13</v>
      </c>
    </row>
    <row r="36" spans="1:9" ht="14.45" x14ac:dyDescent="0.35">
      <c r="A36" s="31"/>
      <c r="B36" s="33" t="s">
        <v>87</v>
      </c>
      <c r="C36" s="33" t="s">
        <v>88</v>
      </c>
      <c r="D36" s="34">
        <v>0</v>
      </c>
      <c r="E36" s="34">
        <v>0</v>
      </c>
      <c r="G36" s="35">
        <f t="shared" si="0"/>
        <v>0</v>
      </c>
      <c r="I36" s="5">
        <v>0.18</v>
      </c>
    </row>
    <row r="37" spans="1:9" ht="14.45" x14ac:dyDescent="0.35">
      <c r="A37" s="31"/>
      <c r="B37" s="33" t="s">
        <v>89</v>
      </c>
      <c r="C37" s="33" t="s">
        <v>90</v>
      </c>
      <c r="D37" s="34">
        <v>0</v>
      </c>
      <c r="E37" s="34">
        <v>0</v>
      </c>
      <c r="G37" s="35">
        <f t="shared" si="0"/>
        <v>0</v>
      </c>
      <c r="I37" s="5">
        <v>0.13</v>
      </c>
    </row>
    <row r="40" spans="1:9" x14ac:dyDescent="0.25">
      <c r="A40" s="39" t="s">
        <v>105</v>
      </c>
    </row>
  </sheetData>
  <hyperlinks>
    <hyperlink ref="A40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19"/>
  <sheetViews>
    <sheetView tabSelected="1" workbookViewId="0">
      <selection activeCell="A19" sqref="A19"/>
    </sheetView>
  </sheetViews>
  <sheetFormatPr defaultRowHeight="15" x14ac:dyDescent="0.25"/>
  <sheetData>
    <row r="11" spans="1:8" ht="23.45" x14ac:dyDescent="0.55000000000000004">
      <c r="A11" s="9" t="s">
        <v>95</v>
      </c>
    </row>
    <row r="12" spans="1:8" ht="23.45" x14ac:dyDescent="0.55000000000000004">
      <c r="A12" s="9" t="s">
        <v>96</v>
      </c>
      <c r="H12" t="s">
        <v>102</v>
      </c>
    </row>
    <row r="13" spans="1:8" ht="23.45" x14ac:dyDescent="0.55000000000000004">
      <c r="A13" s="9" t="s">
        <v>97</v>
      </c>
      <c r="H13" t="s">
        <v>103</v>
      </c>
    </row>
    <row r="14" spans="1:8" ht="23.45" x14ac:dyDescent="0.55000000000000004">
      <c r="A14" s="9" t="s">
        <v>98</v>
      </c>
    </row>
    <row r="15" spans="1:8" ht="23.45" x14ac:dyDescent="0.55000000000000004">
      <c r="A15" s="9" t="s">
        <v>99</v>
      </c>
    </row>
    <row r="16" spans="1:8" ht="23.45" x14ac:dyDescent="0.55000000000000004">
      <c r="A16" s="9" t="s">
        <v>100</v>
      </c>
      <c r="H16" s="35"/>
    </row>
    <row r="17" spans="1:1" ht="23.45" x14ac:dyDescent="0.55000000000000004">
      <c r="A17" s="9" t="s">
        <v>101</v>
      </c>
    </row>
    <row r="19" spans="1:1" x14ac:dyDescent="0.25">
      <c r="A19" s="39" t="s">
        <v>104</v>
      </c>
    </row>
  </sheetData>
  <hyperlinks>
    <hyperlink ref="A19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Build Help to Buy</vt:lpstr>
      <vt:lpstr>Existing Homes Help to Buy</vt:lpstr>
      <vt:lpstr>London boroughs</vt:lpstr>
      <vt:lpstr>Number of 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Kate</cp:lastModifiedBy>
  <dcterms:created xsi:type="dcterms:W3CDTF">2014-03-22T23:21:37Z</dcterms:created>
  <dcterms:modified xsi:type="dcterms:W3CDTF">2014-03-25T14:26:19Z</dcterms:modified>
</cp:coreProperties>
</file>